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activeTab="1"/>
  </bookViews>
  <sheets>
    <sheet name="2016" sheetId="1" r:id="rId1"/>
    <sheet name="2017" sheetId="2" r:id="rId2"/>
  </sheets>
  <definedNames>
    <definedName name="_xlnm.Print_Area" localSheetId="1">'2017'!$A$1:$F$67</definedName>
  </definedNames>
  <calcPr fullCalcOnLoad="1"/>
</workbook>
</file>

<file path=xl/sharedStrings.xml><?xml version="1.0" encoding="utf-8"?>
<sst xmlns="http://schemas.openxmlformats.org/spreadsheetml/2006/main" count="128" uniqueCount="70">
  <si>
    <t>401-402</t>
  </si>
  <si>
    <t>plati</t>
  </si>
  <si>
    <t>komunalni uslugi</t>
  </si>
  <si>
    <t>struja</t>
  </si>
  <si>
    <t>voda</t>
  </si>
  <si>
    <t>|ubretarina</t>
  </si>
  <si>
    <t>tro{oci za zatopluvawe</t>
  </si>
  <si>
    <t>po{ta</t>
  </si>
  <si>
    <t>telefon i telefaks</t>
  </si>
  <si>
    <t>goriva i masla</t>
  </si>
  <si>
    <t>registr. na motor.vozilo</t>
  </si>
  <si>
    <t>kancelar.  materijali</t>
  </si>
  <si>
    <t>spisan.vesnici i dr.izd.</t>
  </si>
  <si>
    <t>sred.za odr`uv.higiena</t>
  </si>
  <si>
    <t>siten inventar</t>
  </si>
  <si>
    <t>drugi materijali</t>
  </si>
  <si>
    <t>dogovorni uslugi</t>
  </si>
  <si>
    <t>seminari i konferencii</t>
  </si>
  <si>
    <t>drugi operativ.rashodi</t>
  </si>
  <si>
    <t>konto</t>
  </si>
  <si>
    <t>opis</t>
  </si>
  <si>
    <t>siten inven.i dr,materij.</t>
  </si>
  <si>
    <t>drugi dogov.uslugi</t>
  </si>
  <si>
    <t>drugi tekovni rashodi</t>
  </si>
  <si>
    <t>rashodi za reprezentac.</t>
  </si>
  <si>
    <t>patni tro{oci</t>
  </si>
  <si>
    <t>patuv.vo zemjata-prevoz</t>
  </si>
  <si>
    <t>patuv.vo zemjata-dr.tro{.</t>
  </si>
  <si>
    <t>patuv.vo stran.-prevoz</t>
  </si>
  <si>
    <t>Vkupno</t>
  </si>
  <si>
    <t>simpozium</t>
  </si>
  <si>
    <t>stoki i uslug</t>
  </si>
  <si>
    <t>personalen danok</t>
  </si>
  <si>
    <t>PIO</t>
  </si>
  <si>
    <t>zadol`it.zdrav.osiguruv</t>
  </si>
  <si>
    <t>dopolnit.zdrav.osiguruv</t>
  </si>
  <si>
    <t>neto plati</t>
  </si>
  <si>
    <t>vrabotuvawe</t>
  </si>
  <si>
    <t>patuv.vo zemjata-dnevn.</t>
  </si>
  <si>
    <t>patuv.vo zemjata-no}ev.</t>
  </si>
  <si>
    <t>patuv.vo stran.-dnevn.</t>
  </si>
  <si>
    <t>patuv.vo strans.-no}ev.</t>
  </si>
  <si>
    <t>drugi tro{oci za komun.</t>
  </si>
  <si>
    <t>materijali za AOP</t>
  </si>
  <si>
    <t>popr.i odr.na hard.i soft</t>
  </si>
  <si>
    <t>objavuvawe na oglasi</t>
  </si>
  <si>
    <t>uslugi za kopir, pe~at.</t>
  </si>
  <si>
    <t>patuv.vo strans.-dr.tro{</t>
  </si>
  <si>
    <t>prehram. prod. i pijaloci</t>
  </si>
  <si>
    <t>iznajmuvawe na prostor</t>
  </si>
  <si>
    <t>popravka i tekov.odr`uv.</t>
  </si>
  <si>
    <t>popravka i serv. na vozila</t>
  </si>
  <si>
    <t>popravka na dr oprema</t>
  </si>
  <si>
    <t>patuvawa</t>
  </si>
  <si>
    <t>ПОТРОШЕНИ СРЕДСТВА ОД БУЏЕТСКАТА СМЕТКА</t>
  </si>
  <si>
    <t>primarna zdravst.za{tita</t>
  </si>
  <si>
    <t>~lenarini vo dom.organiz</t>
  </si>
  <si>
    <t>odr`uvawe na zgradi</t>
  </si>
  <si>
    <t>provizija za platen prom.</t>
  </si>
  <si>
    <t>kupuvawe inform.oprema</t>
  </si>
  <si>
    <t>g0rivo verna</t>
  </si>
  <si>
    <t>administrativi tro{oci</t>
  </si>
  <si>
    <t>materjali za popravki</t>
  </si>
  <si>
    <t>osiguruvawe vozilo kola</t>
  </si>
  <si>
    <t>sistematski pregled</t>
  </si>
  <si>
    <t>drugi obrazovni uslugi</t>
  </si>
  <si>
    <t>~lenarini vo str.organiz</t>
  </si>
  <si>
    <t>razni transferi</t>
  </si>
  <si>
    <t>drugi transferi</t>
  </si>
  <si>
    <t>kupuvawe kanc.mebel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</si>
</sst>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MAC C Times"/>
      <family val="1"/>
    </font>
    <font>
      <sz val="10"/>
      <name val="MAC C Times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MAC C Swiss"/>
      <family val="2"/>
    </font>
    <font>
      <b/>
      <sz val="10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0" customWidth="1"/>
    <col min="2" max="2" width="23.421875" style="0" customWidth="1"/>
    <col min="3" max="3" width="12.421875" style="0" customWidth="1"/>
    <col min="4" max="5" width="11.8515625" style="0" customWidth="1"/>
    <col min="6" max="6" width="12.8515625" style="0" customWidth="1"/>
    <col min="7" max="7" width="13.28125" style="0" customWidth="1"/>
  </cols>
  <sheetData>
    <row r="1" spans="1:8" ht="15.75">
      <c r="A1" s="15"/>
      <c r="B1" s="22" t="s">
        <v>54</v>
      </c>
      <c r="C1" s="25"/>
      <c r="D1" s="26"/>
      <c r="E1" s="26"/>
      <c r="F1" s="15"/>
      <c r="G1" s="15"/>
      <c r="H1" s="15"/>
    </row>
    <row r="2" spans="1:8" ht="12.75">
      <c r="A2" s="15"/>
      <c r="B2" s="15"/>
      <c r="C2" s="23"/>
      <c r="D2" s="15"/>
      <c r="E2" s="15"/>
      <c r="F2" s="15"/>
      <c r="G2" s="15"/>
      <c r="H2" s="15"/>
    </row>
    <row r="3" spans="1:8" ht="12.75">
      <c r="A3" s="5" t="s">
        <v>19</v>
      </c>
      <c r="B3" s="5" t="s">
        <v>20</v>
      </c>
      <c r="C3" s="5" t="s">
        <v>31</v>
      </c>
      <c r="D3" s="5" t="s">
        <v>53</v>
      </c>
      <c r="E3" s="5" t="s">
        <v>30</v>
      </c>
      <c r="F3" s="5" t="s">
        <v>29</v>
      </c>
      <c r="H3" s="16"/>
    </row>
    <row r="4" spans="1:8" ht="12.75">
      <c r="A4" s="3" t="s">
        <v>0</v>
      </c>
      <c r="B4" s="2" t="s">
        <v>1</v>
      </c>
      <c r="C4" s="4">
        <f>SUM(C5:C10)</f>
        <v>10817676</v>
      </c>
      <c r="D4" s="9">
        <v>0</v>
      </c>
      <c r="E4" s="9">
        <v>0</v>
      </c>
      <c r="F4" s="4">
        <f aca="true" t="shared" si="0" ref="F4:F10">SUM(C4+D4+E4)</f>
        <v>10817676</v>
      </c>
      <c r="H4" s="16"/>
    </row>
    <row r="5" spans="1:8" ht="12.75">
      <c r="A5" s="12">
        <v>401130</v>
      </c>
      <c r="B5" s="13" t="s">
        <v>36</v>
      </c>
      <c r="C5" s="8">
        <v>7301354</v>
      </c>
      <c r="D5" s="9">
        <v>0</v>
      </c>
      <c r="E5" s="9">
        <v>0</v>
      </c>
      <c r="F5" s="4">
        <f t="shared" si="0"/>
        <v>7301354</v>
      </c>
      <c r="H5" s="16"/>
    </row>
    <row r="6" spans="1:8" ht="12.75">
      <c r="A6" s="12">
        <v>401310</v>
      </c>
      <c r="B6" s="13" t="s">
        <v>32</v>
      </c>
      <c r="C6" s="8">
        <v>595550</v>
      </c>
      <c r="D6" s="9">
        <v>0</v>
      </c>
      <c r="E6" s="9">
        <v>0</v>
      </c>
      <c r="F6" s="4">
        <f t="shared" si="0"/>
        <v>595550</v>
      </c>
      <c r="H6" s="16"/>
    </row>
    <row r="7" spans="1:8" ht="12.75">
      <c r="A7" s="12">
        <v>402110</v>
      </c>
      <c r="B7" s="13" t="s">
        <v>33</v>
      </c>
      <c r="C7" s="8">
        <v>1947180</v>
      </c>
      <c r="D7" s="9">
        <v>0</v>
      </c>
      <c r="E7" s="9">
        <v>0</v>
      </c>
      <c r="F7" s="4">
        <f t="shared" si="0"/>
        <v>1947180</v>
      </c>
      <c r="H7" s="16"/>
    </row>
    <row r="8" spans="1:8" ht="12.75">
      <c r="A8" s="6">
        <v>402210</v>
      </c>
      <c r="B8" s="13" t="s">
        <v>34</v>
      </c>
      <c r="C8" s="8">
        <v>789688</v>
      </c>
      <c r="D8" s="9">
        <v>0</v>
      </c>
      <c r="E8" s="9">
        <v>0</v>
      </c>
      <c r="F8" s="4">
        <f t="shared" si="0"/>
        <v>789688</v>
      </c>
      <c r="H8" s="16"/>
    </row>
    <row r="9" spans="1:8" ht="12.75">
      <c r="A9" s="6">
        <v>402220</v>
      </c>
      <c r="B9" s="13" t="s">
        <v>35</v>
      </c>
      <c r="C9" s="8">
        <v>54088</v>
      </c>
      <c r="D9" s="9">
        <v>0</v>
      </c>
      <c r="E9" s="9">
        <v>0</v>
      </c>
      <c r="F9" s="4">
        <f t="shared" si="0"/>
        <v>54088</v>
      </c>
      <c r="H9" s="16"/>
    </row>
    <row r="10" spans="1:8" ht="12.75">
      <c r="A10" s="6">
        <v>402310</v>
      </c>
      <c r="B10" s="13" t="s">
        <v>37</v>
      </c>
      <c r="C10" s="8">
        <v>129816</v>
      </c>
      <c r="D10" s="9">
        <v>0</v>
      </c>
      <c r="E10" s="9">
        <v>0</v>
      </c>
      <c r="F10" s="4">
        <f t="shared" si="0"/>
        <v>129816</v>
      </c>
      <c r="H10" s="16"/>
    </row>
    <row r="11" spans="1:8" ht="12.75">
      <c r="A11" s="1">
        <v>420</v>
      </c>
      <c r="B11" s="2" t="s">
        <v>25</v>
      </c>
      <c r="C11" s="4">
        <f>SUM(C12:C19)</f>
        <v>55076</v>
      </c>
      <c r="D11" s="4">
        <f>SUM(D12:D19)</f>
        <v>42000</v>
      </c>
      <c r="E11" s="4">
        <f>SUM(E12:E19)</f>
        <v>0</v>
      </c>
      <c r="F11" s="4">
        <f>SUM(C11+D11+E11)</f>
        <v>97076</v>
      </c>
      <c r="H11" s="17"/>
    </row>
    <row r="12" spans="1:8" ht="12.75">
      <c r="A12" s="12">
        <v>420110</v>
      </c>
      <c r="B12" s="5" t="s">
        <v>38</v>
      </c>
      <c r="C12" s="8">
        <v>0</v>
      </c>
      <c r="D12" s="11">
        <v>0</v>
      </c>
      <c r="E12" s="9">
        <v>0</v>
      </c>
      <c r="F12" s="4">
        <f>SUM(C12+D12)</f>
        <v>0</v>
      </c>
      <c r="H12" s="16"/>
    </row>
    <row r="13" spans="1:8" ht="12.75">
      <c r="A13" s="12">
        <v>420120</v>
      </c>
      <c r="B13" s="5" t="s">
        <v>26</v>
      </c>
      <c r="C13" s="8">
        <v>9877</v>
      </c>
      <c r="D13" s="11">
        <v>0</v>
      </c>
      <c r="E13" s="9">
        <v>0</v>
      </c>
      <c r="F13" s="4">
        <f aca="true" t="shared" si="1" ref="F13:F52">SUM(C13+D13+E13)</f>
        <v>9877</v>
      </c>
      <c r="H13" s="16"/>
    </row>
    <row r="14" spans="1:8" ht="12.75">
      <c r="A14" s="12">
        <v>420130</v>
      </c>
      <c r="B14" s="5" t="s">
        <v>39</v>
      </c>
      <c r="C14" s="8">
        <v>28792</v>
      </c>
      <c r="D14" s="11">
        <v>0</v>
      </c>
      <c r="E14" s="11">
        <v>0</v>
      </c>
      <c r="F14" s="4">
        <f t="shared" si="1"/>
        <v>28792</v>
      </c>
      <c r="H14" s="16"/>
    </row>
    <row r="15" spans="1:8" ht="12.75">
      <c r="A15" s="12">
        <v>420140</v>
      </c>
      <c r="B15" s="5" t="s">
        <v>27</v>
      </c>
      <c r="C15" s="8">
        <v>925</v>
      </c>
      <c r="D15" s="11">
        <v>0</v>
      </c>
      <c r="E15" s="9">
        <v>0</v>
      </c>
      <c r="F15" s="4">
        <f t="shared" si="1"/>
        <v>925</v>
      </c>
      <c r="H15" s="16"/>
    </row>
    <row r="16" spans="1:8" ht="12.75">
      <c r="A16" s="12">
        <v>420210</v>
      </c>
      <c r="B16" s="5" t="s">
        <v>40</v>
      </c>
      <c r="C16" s="8">
        <v>6528</v>
      </c>
      <c r="D16" s="11">
        <v>13948</v>
      </c>
      <c r="E16" s="9">
        <v>0</v>
      </c>
      <c r="F16" s="4">
        <f t="shared" si="1"/>
        <v>20476</v>
      </c>
      <c r="H16" s="18"/>
    </row>
    <row r="17" spans="1:8" ht="12.75">
      <c r="A17" s="12">
        <v>420220</v>
      </c>
      <c r="B17" s="5" t="s">
        <v>28</v>
      </c>
      <c r="C17" s="8">
        <v>8954</v>
      </c>
      <c r="D17" s="11">
        <v>24665</v>
      </c>
      <c r="E17" s="9">
        <v>0</v>
      </c>
      <c r="F17" s="4">
        <f t="shared" si="1"/>
        <v>33619</v>
      </c>
      <c r="H17" s="16"/>
    </row>
    <row r="18" spans="1:8" ht="12.75">
      <c r="A18" s="12">
        <v>420230</v>
      </c>
      <c r="B18" s="5" t="s">
        <v>41</v>
      </c>
      <c r="C18" s="8">
        <v>0</v>
      </c>
      <c r="D18" s="11"/>
      <c r="E18" s="9">
        <v>0</v>
      </c>
      <c r="F18" s="4">
        <f t="shared" si="1"/>
        <v>0</v>
      </c>
      <c r="H18" s="16"/>
    </row>
    <row r="19" spans="1:8" ht="12.75">
      <c r="A19" s="12">
        <v>420240</v>
      </c>
      <c r="B19" s="5" t="s">
        <v>47</v>
      </c>
      <c r="C19" s="8">
        <v>0</v>
      </c>
      <c r="D19" s="11">
        <v>3387</v>
      </c>
      <c r="E19" s="9">
        <v>0</v>
      </c>
      <c r="F19" s="4">
        <f t="shared" si="1"/>
        <v>3387</v>
      </c>
      <c r="H19" s="16"/>
    </row>
    <row r="20" spans="1:8" ht="12.75">
      <c r="A20" s="1">
        <v>421</v>
      </c>
      <c r="B20" s="2" t="s">
        <v>2</v>
      </c>
      <c r="C20" s="4">
        <f>SUM(C21:C29)</f>
        <v>699976</v>
      </c>
      <c r="D20" s="4">
        <f>SUM(D21:D29)</f>
        <v>0</v>
      </c>
      <c r="E20" s="4">
        <v>0</v>
      </c>
      <c r="F20" s="4">
        <f t="shared" si="1"/>
        <v>699976</v>
      </c>
      <c r="H20" s="16"/>
    </row>
    <row r="21" spans="1:8" ht="12.75">
      <c r="A21" s="19">
        <v>421110</v>
      </c>
      <c r="B21" s="5" t="s">
        <v>3</v>
      </c>
      <c r="C21" s="20">
        <v>150526</v>
      </c>
      <c r="D21" s="14">
        <v>0</v>
      </c>
      <c r="E21" s="9">
        <v>0</v>
      </c>
      <c r="F21" s="4">
        <f t="shared" si="1"/>
        <v>150526</v>
      </c>
      <c r="H21" s="16"/>
    </row>
    <row r="22" spans="1:8" ht="12.75">
      <c r="A22" s="19">
        <v>421120</v>
      </c>
      <c r="B22" s="5" t="s">
        <v>4</v>
      </c>
      <c r="C22" s="20">
        <v>18008</v>
      </c>
      <c r="D22" s="14">
        <v>0</v>
      </c>
      <c r="E22" s="9">
        <v>0</v>
      </c>
      <c r="F22" s="4">
        <f t="shared" si="1"/>
        <v>18008</v>
      </c>
      <c r="H22" s="16"/>
    </row>
    <row r="23" spans="1:8" ht="12.75">
      <c r="A23" s="19">
        <v>421130</v>
      </c>
      <c r="B23" s="5" t="s">
        <v>5</v>
      </c>
      <c r="C23" s="20">
        <v>38827</v>
      </c>
      <c r="D23" s="14">
        <v>0</v>
      </c>
      <c r="E23" s="9">
        <v>0</v>
      </c>
      <c r="F23" s="4">
        <f t="shared" si="1"/>
        <v>38827</v>
      </c>
      <c r="H23" s="16"/>
    </row>
    <row r="24" spans="1:8" ht="12.75">
      <c r="A24" s="6">
        <v>421210</v>
      </c>
      <c r="B24" s="5" t="s">
        <v>6</v>
      </c>
      <c r="C24" s="7">
        <v>396817</v>
      </c>
      <c r="D24" s="11">
        <v>0</v>
      </c>
      <c r="E24" s="9">
        <v>0</v>
      </c>
      <c r="F24" s="4">
        <f t="shared" si="1"/>
        <v>396817</v>
      </c>
      <c r="H24" s="16"/>
    </row>
    <row r="25" spans="1:8" ht="12.75">
      <c r="A25" s="19">
        <v>421310</v>
      </c>
      <c r="B25" s="5" t="s">
        <v>7</v>
      </c>
      <c r="C25" s="20">
        <v>1476</v>
      </c>
      <c r="D25" s="14">
        <v>0</v>
      </c>
      <c r="E25" s="9">
        <v>0</v>
      </c>
      <c r="F25" s="4">
        <f t="shared" si="1"/>
        <v>1476</v>
      </c>
      <c r="H25" s="16"/>
    </row>
    <row r="26" spans="1:8" ht="12.75">
      <c r="A26" s="6">
        <v>421320</v>
      </c>
      <c r="B26" s="5" t="s">
        <v>8</v>
      </c>
      <c r="C26" s="21">
        <v>44477</v>
      </c>
      <c r="D26" s="8">
        <v>0</v>
      </c>
      <c r="E26" s="9">
        <v>0</v>
      </c>
      <c r="F26" s="4">
        <f t="shared" si="1"/>
        <v>44477</v>
      </c>
      <c r="H26" s="18"/>
    </row>
    <row r="27" spans="1:8" ht="12.75">
      <c r="A27" s="6">
        <v>421390</v>
      </c>
      <c r="B27" s="5" t="s">
        <v>42</v>
      </c>
      <c r="C27" s="14">
        <v>17970</v>
      </c>
      <c r="D27" s="8">
        <v>0</v>
      </c>
      <c r="E27" s="9">
        <v>0</v>
      </c>
      <c r="F27" s="4">
        <f t="shared" si="1"/>
        <v>17970</v>
      </c>
      <c r="H27" s="16"/>
    </row>
    <row r="28" spans="1:8" ht="12.75">
      <c r="A28" s="19">
        <v>421410</v>
      </c>
      <c r="B28" s="5" t="s">
        <v>9</v>
      </c>
      <c r="C28" s="20">
        <v>23000</v>
      </c>
      <c r="D28" s="14">
        <v>0</v>
      </c>
      <c r="E28" s="9">
        <v>0</v>
      </c>
      <c r="F28" s="4">
        <f t="shared" si="1"/>
        <v>23000</v>
      </c>
      <c r="H28" s="16"/>
    </row>
    <row r="29" spans="1:8" ht="12.75">
      <c r="A29" s="19">
        <v>421420</v>
      </c>
      <c r="B29" s="5" t="s">
        <v>10</v>
      </c>
      <c r="C29" s="20">
        <v>8875</v>
      </c>
      <c r="D29" s="14">
        <v>0</v>
      </c>
      <c r="E29" s="9">
        <v>0</v>
      </c>
      <c r="F29" s="4">
        <f t="shared" si="1"/>
        <v>8875</v>
      </c>
      <c r="H29" s="16"/>
    </row>
    <row r="30" spans="1:8" ht="12.75">
      <c r="A30" s="10">
        <v>423</v>
      </c>
      <c r="B30" s="2" t="s">
        <v>21</v>
      </c>
      <c r="C30" s="4">
        <f>SUM(C31:C37)</f>
        <v>79906</v>
      </c>
      <c r="D30" s="4">
        <v>0</v>
      </c>
      <c r="E30" s="4">
        <f>SUM(E31:E38)</f>
        <v>30000</v>
      </c>
      <c r="F30" s="4">
        <f t="shared" si="1"/>
        <v>109906</v>
      </c>
      <c r="H30" s="16"/>
    </row>
    <row r="31" spans="1:8" ht="12.75">
      <c r="A31" s="19">
        <v>423110</v>
      </c>
      <c r="B31" s="5" t="s">
        <v>11</v>
      </c>
      <c r="C31" s="20">
        <v>21794</v>
      </c>
      <c r="D31" s="14">
        <v>0</v>
      </c>
      <c r="E31" s="14">
        <v>0</v>
      </c>
      <c r="F31" s="4">
        <f t="shared" si="1"/>
        <v>21794</v>
      </c>
      <c r="H31" s="16"/>
    </row>
    <row r="32" spans="1:8" ht="12.75">
      <c r="A32" s="19">
        <v>421120</v>
      </c>
      <c r="B32" s="5" t="s">
        <v>12</v>
      </c>
      <c r="C32" s="20">
        <v>20504</v>
      </c>
      <c r="D32" s="14">
        <v>0</v>
      </c>
      <c r="E32" s="9">
        <v>0</v>
      </c>
      <c r="F32" s="4">
        <f t="shared" si="1"/>
        <v>20504</v>
      </c>
      <c r="H32" s="16"/>
    </row>
    <row r="33" spans="1:8" ht="12.75">
      <c r="A33" s="19">
        <v>423210</v>
      </c>
      <c r="B33" s="5" t="s">
        <v>43</v>
      </c>
      <c r="C33" s="20">
        <v>15770</v>
      </c>
      <c r="D33" s="14">
        <v>0</v>
      </c>
      <c r="E33" s="9">
        <v>0</v>
      </c>
      <c r="F33" s="4">
        <f t="shared" si="1"/>
        <v>15770</v>
      </c>
      <c r="H33" s="18"/>
    </row>
    <row r="34" spans="1:8" ht="12.75">
      <c r="A34" s="19">
        <v>423410</v>
      </c>
      <c r="B34" s="5" t="s">
        <v>48</v>
      </c>
      <c r="C34" s="20">
        <v>0</v>
      </c>
      <c r="D34" s="14">
        <v>0</v>
      </c>
      <c r="E34" s="14">
        <v>17707</v>
      </c>
      <c r="F34" s="4">
        <f t="shared" si="1"/>
        <v>17707</v>
      </c>
      <c r="H34" s="18"/>
    </row>
    <row r="35" spans="1:8" ht="12.75">
      <c r="A35" s="6">
        <v>423710</v>
      </c>
      <c r="B35" s="5" t="s">
        <v>13</v>
      </c>
      <c r="C35" s="8">
        <v>11655</v>
      </c>
      <c r="D35" s="9">
        <v>0</v>
      </c>
      <c r="E35" s="9">
        <v>0</v>
      </c>
      <c r="F35" s="4">
        <f t="shared" si="1"/>
        <v>11655</v>
      </c>
      <c r="H35" s="16"/>
    </row>
    <row r="36" spans="1:8" ht="12.75">
      <c r="A36" s="6">
        <v>423810</v>
      </c>
      <c r="B36" s="5" t="s">
        <v>14</v>
      </c>
      <c r="C36" s="8">
        <v>2600</v>
      </c>
      <c r="D36" s="9">
        <v>0</v>
      </c>
      <c r="E36" s="9">
        <v>12293</v>
      </c>
      <c r="F36" s="4">
        <f t="shared" si="1"/>
        <v>14893</v>
      </c>
      <c r="H36" s="16"/>
    </row>
    <row r="37" spans="1:8" ht="12.75">
      <c r="A37" s="19">
        <v>423990</v>
      </c>
      <c r="B37" s="5" t="s">
        <v>15</v>
      </c>
      <c r="C37" s="20">
        <v>7583</v>
      </c>
      <c r="D37" s="14">
        <v>0</v>
      </c>
      <c r="E37" s="9">
        <v>0</v>
      </c>
      <c r="F37" s="4">
        <f t="shared" si="1"/>
        <v>7583</v>
      </c>
      <c r="H37" s="16"/>
    </row>
    <row r="38" spans="1:8" ht="12.75">
      <c r="A38" s="10">
        <v>424</v>
      </c>
      <c r="B38" s="2" t="s">
        <v>50</v>
      </c>
      <c r="C38" s="4">
        <f>SUM(C39:C41)</f>
        <v>39800</v>
      </c>
      <c r="D38" s="4">
        <f>SUM(D40:D40)</f>
        <v>0</v>
      </c>
      <c r="E38" s="4">
        <v>0</v>
      </c>
      <c r="F38" s="4">
        <f t="shared" si="1"/>
        <v>39800</v>
      </c>
      <c r="H38" s="16"/>
    </row>
    <row r="39" spans="1:8" ht="12.75">
      <c r="A39" s="6">
        <v>424110</v>
      </c>
      <c r="B39" s="13" t="s">
        <v>51</v>
      </c>
      <c r="C39" s="9">
        <v>2800</v>
      </c>
      <c r="D39" s="9">
        <v>0</v>
      </c>
      <c r="E39" s="9">
        <v>0</v>
      </c>
      <c r="F39" s="4">
        <f t="shared" si="1"/>
        <v>2800</v>
      </c>
      <c r="H39" s="16"/>
    </row>
    <row r="40" spans="1:8" ht="12.75">
      <c r="A40" s="19">
        <v>424420</v>
      </c>
      <c r="B40" s="5" t="s">
        <v>44</v>
      </c>
      <c r="C40" s="20">
        <v>36056</v>
      </c>
      <c r="D40" s="14">
        <v>0</v>
      </c>
      <c r="E40" s="9">
        <v>0</v>
      </c>
      <c r="F40" s="4">
        <f t="shared" si="1"/>
        <v>36056</v>
      </c>
      <c r="H40" s="16"/>
    </row>
    <row r="41" spans="1:8" ht="12.75">
      <c r="A41" s="19">
        <v>424440</v>
      </c>
      <c r="B41" s="5" t="s">
        <v>52</v>
      </c>
      <c r="C41" s="20">
        <v>944</v>
      </c>
      <c r="D41" s="14">
        <v>0</v>
      </c>
      <c r="E41" s="9">
        <v>0</v>
      </c>
      <c r="F41" s="4">
        <f t="shared" si="1"/>
        <v>944</v>
      </c>
      <c r="H41" s="16"/>
    </row>
    <row r="42" spans="1:8" ht="12.75">
      <c r="A42" s="10">
        <v>425</v>
      </c>
      <c r="B42" s="2" t="s">
        <v>16</v>
      </c>
      <c r="C42" s="4">
        <f>SUM(C43:C46)</f>
        <v>120000</v>
      </c>
      <c r="D42" s="4">
        <f>SUM(D44:D46)</f>
        <v>0</v>
      </c>
      <c r="E42" s="4">
        <v>0</v>
      </c>
      <c r="F42" s="4">
        <f t="shared" si="1"/>
        <v>120000</v>
      </c>
      <c r="H42" s="16"/>
    </row>
    <row r="43" spans="1:6" s="16" customFormat="1" ht="12.75">
      <c r="A43" s="24">
        <v>425130</v>
      </c>
      <c r="B43" s="5" t="s">
        <v>49</v>
      </c>
      <c r="C43" s="9">
        <v>4948</v>
      </c>
      <c r="D43" s="9">
        <v>0</v>
      </c>
      <c r="E43" s="9">
        <v>0</v>
      </c>
      <c r="F43" s="4">
        <f t="shared" si="1"/>
        <v>4948</v>
      </c>
    </row>
    <row r="44" spans="1:8" ht="12.75">
      <c r="A44" s="6">
        <v>425420</v>
      </c>
      <c r="B44" s="5" t="s">
        <v>55</v>
      </c>
      <c r="C44" s="8">
        <v>17600</v>
      </c>
      <c r="D44" s="9">
        <v>0</v>
      </c>
      <c r="E44" s="9">
        <v>0</v>
      </c>
      <c r="F44" s="4">
        <f t="shared" si="1"/>
        <v>17600</v>
      </c>
      <c r="H44" s="16"/>
    </row>
    <row r="45" spans="1:8" ht="12.75">
      <c r="A45" s="6">
        <v>425920</v>
      </c>
      <c r="B45" s="5" t="s">
        <v>46</v>
      </c>
      <c r="C45" s="8">
        <v>69265</v>
      </c>
      <c r="D45" s="9">
        <v>0</v>
      </c>
      <c r="E45" s="9">
        <v>0</v>
      </c>
      <c r="F45" s="4">
        <f t="shared" si="1"/>
        <v>69265</v>
      </c>
      <c r="H45" s="16"/>
    </row>
    <row r="46" spans="1:8" ht="12.75">
      <c r="A46" s="19">
        <v>425990</v>
      </c>
      <c r="B46" s="5" t="s">
        <v>22</v>
      </c>
      <c r="C46" s="20">
        <v>28187</v>
      </c>
      <c r="D46" s="14">
        <v>0</v>
      </c>
      <c r="E46" s="9">
        <v>0</v>
      </c>
      <c r="F46" s="4">
        <f t="shared" si="1"/>
        <v>28187</v>
      </c>
      <c r="H46" s="16"/>
    </row>
    <row r="47" spans="1:8" ht="12.75">
      <c r="A47" s="10">
        <v>426</v>
      </c>
      <c r="B47" s="2" t="s">
        <v>23</v>
      </c>
      <c r="C47" s="4">
        <f>SUM(C48:C52)</f>
        <v>76797</v>
      </c>
      <c r="D47" s="4">
        <f>SUM(D49:D52)</f>
        <v>0</v>
      </c>
      <c r="E47" s="4">
        <v>0</v>
      </c>
      <c r="F47" s="4">
        <f t="shared" si="1"/>
        <v>76797</v>
      </c>
      <c r="H47" s="16"/>
    </row>
    <row r="48" spans="1:8" ht="12.75">
      <c r="A48" s="6">
        <v>426120</v>
      </c>
      <c r="B48" s="13" t="s">
        <v>56</v>
      </c>
      <c r="C48" s="9">
        <v>500</v>
      </c>
      <c r="D48" s="9">
        <v>0</v>
      </c>
      <c r="E48" s="9">
        <v>0</v>
      </c>
      <c r="F48" s="4">
        <f t="shared" si="1"/>
        <v>500</v>
      </c>
      <c r="H48" s="16"/>
    </row>
    <row r="49" spans="1:8" ht="12.75">
      <c r="A49" s="19">
        <v>426210</v>
      </c>
      <c r="B49" s="5" t="s">
        <v>24</v>
      </c>
      <c r="C49" s="20">
        <v>6322</v>
      </c>
      <c r="D49" s="14">
        <v>0</v>
      </c>
      <c r="E49" s="9">
        <v>0</v>
      </c>
      <c r="F49" s="4">
        <f t="shared" si="1"/>
        <v>6322</v>
      </c>
      <c r="H49" s="18"/>
    </row>
    <row r="50" spans="1:8" ht="12.75">
      <c r="A50" s="19">
        <v>426310</v>
      </c>
      <c r="B50" s="5" t="s">
        <v>17</v>
      </c>
      <c r="C50" s="20">
        <v>36255</v>
      </c>
      <c r="D50" s="14">
        <v>0</v>
      </c>
      <c r="E50" s="9">
        <v>0</v>
      </c>
      <c r="F50" s="4">
        <f t="shared" si="1"/>
        <v>36255</v>
      </c>
      <c r="H50" s="18"/>
    </row>
    <row r="51" spans="1:8" ht="12.75">
      <c r="A51" s="19">
        <v>426410</v>
      </c>
      <c r="B51" s="5" t="s">
        <v>45</v>
      </c>
      <c r="C51" s="20">
        <v>14716</v>
      </c>
      <c r="D51" s="14">
        <v>0</v>
      </c>
      <c r="E51" s="9">
        <v>0</v>
      </c>
      <c r="F51" s="4">
        <f t="shared" si="1"/>
        <v>14716</v>
      </c>
      <c r="H51" s="18"/>
    </row>
    <row r="52" spans="1:8" ht="12.75">
      <c r="A52" s="19">
        <v>426990</v>
      </c>
      <c r="B52" s="5" t="s">
        <v>18</v>
      </c>
      <c r="C52" s="20">
        <v>19004</v>
      </c>
      <c r="D52" s="14">
        <v>0</v>
      </c>
      <c r="E52" s="9">
        <v>0</v>
      </c>
      <c r="F52" s="4">
        <f t="shared" si="1"/>
        <v>19004</v>
      </c>
      <c r="H52" s="16"/>
    </row>
    <row r="53" spans="3:6" ht="12.75">
      <c r="C53" s="4">
        <f>SUM(C4+C11+C20+C30+C38+C42+C47)</f>
        <v>11889231</v>
      </c>
      <c r="D53" s="4">
        <f>SUM(D4+D11+D20+D30+D38+D42+D47)</f>
        <v>42000</v>
      </c>
      <c r="E53" s="4">
        <f>SUM(E4+E11+E20+E30+E38+E42+E47)</f>
        <v>30000</v>
      </c>
      <c r="F53" s="4">
        <f>SUM(F4+F11+F20+F30+F38+F42+F47)</f>
        <v>11961231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46">
      <selection activeCell="E64" sqref="E64:E65"/>
    </sheetView>
  </sheetViews>
  <sheetFormatPr defaultColWidth="9.140625" defaultRowHeight="12.75"/>
  <cols>
    <col min="1" max="1" width="7.00390625" style="0" customWidth="1"/>
    <col min="2" max="2" width="23.421875" style="0" customWidth="1"/>
    <col min="3" max="3" width="12.421875" style="0" customWidth="1"/>
    <col min="4" max="5" width="11.8515625" style="0" customWidth="1"/>
    <col min="6" max="6" width="12.8515625" style="0" customWidth="1"/>
    <col min="7" max="7" width="13.28125" style="0" customWidth="1"/>
    <col min="8" max="8" width="10.140625" style="0" bestFit="1" customWidth="1"/>
  </cols>
  <sheetData>
    <row r="1" spans="1:8" ht="15.75">
      <c r="A1" s="15"/>
      <c r="B1" s="22" t="s">
        <v>54</v>
      </c>
      <c r="C1" s="25"/>
      <c r="D1" s="26"/>
      <c r="E1" s="26"/>
      <c r="F1" s="15"/>
      <c r="G1" s="15"/>
      <c r="H1" s="15"/>
    </row>
    <row r="2" spans="1:8" ht="12.75">
      <c r="A2" s="15"/>
      <c r="B2" s="15"/>
      <c r="C2" s="23"/>
      <c r="D2" s="15"/>
      <c r="E2" s="15"/>
      <c r="F2" s="15"/>
      <c r="G2" s="15"/>
      <c r="H2" s="15"/>
    </row>
    <row r="3" spans="1:8" ht="12.75">
      <c r="A3" s="28" t="s">
        <v>19</v>
      </c>
      <c r="B3" s="28" t="s">
        <v>20</v>
      </c>
      <c r="C3" s="28" t="s">
        <v>31</v>
      </c>
      <c r="D3" s="28" t="s">
        <v>53</v>
      </c>
      <c r="E3" s="28" t="s">
        <v>30</v>
      </c>
      <c r="F3" s="28" t="s">
        <v>29</v>
      </c>
      <c r="H3" s="16"/>
    </row>
    <row r="4" spans="1:8" ht="12.75">
      <c r="A4" s="3" t="s">
        <v>0</v>
      </c>
      <c r="B4" s="29" t="s">
        <v>1</v>
      </c>
      <c r="C4" s="4">
        <f>SUM(C5:C10)</f>
        <v>11452813</v>
      </c>
      <c r="D4" s="9">
        <v>0</v>
      </c>
      <c r="E4" s="9">
        <v>0</v>
      </c>
      <c r="F4" s="4">
        <f aca="true" t="shared" si="0" ref="F4:F10">SUM(C4+D4+E4)</f>
        <v>11452813</v>
      </c>
      <c r="H4" s="16"/>
    </row>
    <row r="5" spans="1:8" ht="12.75">
      <c r="A5" s="12">
        <v>401130</v>
      </c>
      <c r="B5" s="28" t="s">
        <v>36</v>
      </c>
      <c r="C5" s="8">
        <v>7821133</v>
      </c>
      <c r="D5" s="9">
        <v>0</v>
      </c>
      <c r="E5" s="9">
        <v>0</v>
      </c>
      <c r="F5" s="9">
        <f t="shared" si="0"/>
        <v>7821133</v>
      </c>
      <c r="H5" s="16"/>
    </row>
    <row r="6" spans="1:8" ht="12.75">
      <c r="A6" s="12">
        <v>401310</v>
      </c>
      <c r="B6" s="28" t="s">
        <v>32</v>
      </c>
      <c r="C6" s="8">
        <v>487011</v>
      </c>
      <c r="D6" s="9">
        <v>0</v>
      </c>
      <c r="E6" s="9">
        <v>0</v>
      </c>
      <c r="F6" s="9">
        <f t="shared" si="0"/>
        <v>487011</v>
      </c>
      <c r="H6" s="16"/>
    </row>
    <row r="7" spans="1:8" ht="12.75">
      <c r="A7" s="12">
        <v>402110</v>
      </c>
      <c r="B7" s="28" t="s">
        <v>33</v>
      </c>
      <c r="C7" s="8">
        <v>2103458</v>
      </c>
      <c r="D7" s="9">
        <v>0</v>
      </c>
      <c r="E7" s="9">
        <v>0</v>
      </c>
      <c r="F7" s="9">
        <f t="shared" si="0"/>
        <v>2103458</v>
      </c>
      <c r="H7" s="16"/>
    </row>
    <row r="8" spans="1:8" ht="12.75">
      <c r="A8" s="6">
        <v>402210</v>
      </c>
      <c r="B8" s="28" t="s">
        <v>34</v>
      </c>
      <c r="C8" s="8">
        <v>846520</v>
      </c>
      <c r="D8" s="9">
        <v>0</v>
      </c>
      <c r="E8" s="9">
        <v>0</v>
      </c>
      <c r="F8" s="9">
        <f t="shared" si="0"/>
        <v>846520</v>
      </c>
      <c r="H8" s="16"/>
    </row>
    <row r="9" spans="1:8" ht="12.75">
      <c r="A9" s="6">
        <v>402220</v>
      </c>
      <c r="B9" s="28" t="s">
        <v>35</v>
      </c>
      <c r="C9" s="8">
        <v>57265</v>
      </c>
      <c r="D9" s="9">
        <v>0</v>
      </c>
      <c r="E9" s="9">
        <v>0</v>
      </c>
      <c r="F9" s="9">
        <f t="shared" si="0"/>
        <v>57265</v>
      </c>
      <c r="H9" s="16"/>
    </row>
    <row r="10" spans="1:8" ht="12.75">
      <c r="A10" s="6">
        <v>402310</v>
      </c>
      <c r="B10" s="28" t="s">
        <v>37</v>
      </c>
      <c r="C10" s="8">
        <v>137426</v>
      </c>
      <c r="D10" s="9">
        <v>0</v>
      </c>
      <c r="E10" s="9">
        <v>0</v>
      </c>
      <c r="F10" s="9">
        <f t="shared" si="0"/>
        <v>137426</v>
      </c>
      <c r="H10" s="16"/>
    </row>
    <row r="11" spans="1:8" ht="12.75">
      <c r="A11" s="1">
        <v>420</v>
      </c>
      <c r="B11" s="29" t="s">
        <v>25</v>
      </c>
      <c r="C11" s="4">
        <f>SUM(C12:C19)</f>
        <v>278684</v>
      </c>
      <c r="D11" s="4">
        <f>SUM(D12:D19)</f>
        <v>0</v>
      </c>
      <c r="E11" s="4">
        <f>SUM(E12:E19)</f>
        <v>0</v>
      </c>
      <c r="F11" s="4">
        <f>SUM(C11+D11+E11)</f>
        <v>278684</v>
      </c>
      <c r="H11" s="17"/>
    </row>
    <row r="12" spans="1:8" ht="12.75">
      <c r="A12" s="12">
        <v>420110</v>
      </c>
      <c r="B12" s="28" t="s">
        <v>38</v>
      </c>
      <c r="C12" s="8">
        <v>0</v>
      </c>
      <c r="D12" s="11">
        <v>0</v>
      </c>
      <c r="E12" s="9">
        <v>0</v>
      </c>
      <c r="F12" s="9">
        <f>SUM(C12+D12)</f>
        <v>0</v>
      </c>
      <c r="H12" s="16"/>
    </row>
    <row r="13" spans="1:8" ht="12.75">
      <c r="A13" s="12">
        <v>420120</v>
      </c>
      <c r="B13" s="28" t="s">
        <v>26</v>
      </c>
      <c r="C13" s="8">
        <v>21800</v>
      </c>
      <c r="D13" s="11">
        <v>0</v>
      </c>
      <c r="E13" s="9">
        <v>0</v>
      </c>
      <c r="F13" s="9">
        <f aca="true" t="shared" si="1" ref="F13:F62">SUM(C13+D13+E13)</f>
        <v>21800</v>
      </c>
      <c r="H13" s="16"/>
    </row>
    <row r="14" spans="1:8" ht="12.75">
      <c r="A14" s="12">
        <v>420130</v>
      </c>
      <c r="B14" s="28" t="s">
        <v>39</v>
      </c>
      <c r="C14" s="8">
        <v>41700</v>
      </c>
      <c r="D14" s="11">
        <v>0</v>
      </c>
      <c r="E14" s="11">
        <v>0</v>
      </c>
      <c r="F14" s="9">
        <f t="shared" si="1"/>
        <v>41700</v>
      </c>
      <c r="H14" s="16"/>
    </row>
    <row r="15" spans="1:8" ht="12.75">
      <c r="A15" s="12">
        <v>420140</v>
      </c>
      <c r="B15" s="28" t="s">
        <v>27</v>
      </c>
      <c r="C15" s="8">
        <v>0</v>
      </c>
      <c r="D15" s="11">
        <v>0</v>
      </c>
      <c r="E15" s="9">
        <v>0</v>
      </c>
      <c r="F15" s="9">
        <f t="shared" si="1"/>
        <v>0</v>
      </c>
      <c r="H15" s="16"/>
    </row>
    <row r="16" spans="1:8" ht="12.75">
      <c r="A16" s="12">
        <v>420210</v>
      </c>
      <c r="B16" s="28" t="s">
        <v>40</v>
      </c>
      <c r="C16" s="8">
        <v>0</v>
      </c>
      <c r="D16" s="11">
        <v>0</v>
      </c>
      <c r="E16" s="9">
        <v>0</v>
      </c>
      <c r="F16" s="9">
        <f t="shared" si="1"/>
        <v>0</v>
      </c>
      <c r="H16" s="18"/>
    </row>
    <row r="17" spans="1:8" ht="12.75">
      <c r="A17" s="12">
        <v>420220</v>
      </c>
      <c r="B17" s="28" t="s">
        <v>28</v>
      </c>
      <c r="C17" s="8">
        <v>125532</v>
      </c>
      <c r="D17" s="11">
        <v>0</v>
      </c>
      <c r="E17" s="9">
        <v>0</v>
      </c>
      <c r="F17" s="9">
        <f t="shared" si="1"/>
        <v>125532</v>
      </c>
      <c r="H17" s="16"/>
    </row>
    <row r="18" spans="1:8" ht="12.75">
      <c r="A18" s="12">
        <v>420230</v>
      </c>
      <c r="B18" s="28" t="s">
        <v>41</v>
      </c>
      <c r="C18" s="8">
        <v>89652</v>
      </c>
      <c r="D18" s="11"/>
      <c r="E18" s="9">
        <v>0</v>
      </c>
      <c r="F18" s="9">
        <f t="shared" si="1"/>
        <v>89652</v>
      </c>
      <c r="H18" s="16"/>
    </row>
    <row r="19" spans="1:8" ht="12.75">
      <c r="A19" s="12">
        <v>420240</v>
      </c>
      <c r="B19" s="28" t="s">
        <v>47</v>
      </c>
      <c r="C19" s="8">
        <v>0</v>
      </c>
      <c r="D19" s="11">
        <v>0</v>
      </c>
      <c r="E19" s="9">
        <v>0</v>
      </c>
      <c r="F19" s="4">
        <f t="shared" si="1"/>
        <v>0</v>
      </c>
      <c r="H19" s="16"/>
    </row>
    <row r="20" spans="1:8" ht="12.75">
      <c r="A20" s="1">
        <v>421</v>
      </c>
      <c r="B20" s="29" t="s">
        <v>2</v>
      </c>
      <c r="C20" s="4">
        <f>SUM(C21:C30)</f>
        <v>473818</v>
      </c>
      <c r="D20" s="4">
        <f>SUM(D21:D30)</f>
        <v>0</v>
      </c>
      <c r="E20" s="4">
        <v>0</v>
      </c>
      <c r="F20" s="4">
        <f t="shared" si="1"/>
        <v>473818</v>
      </c>
      <c r="H20" s="16"/>
    </row>
    <row r="21" spans="1:8" ht="12.75">
      <c r="A21" s="19">
        <v>421110</v>
      </c>
      <c r="B21" s="28" t="s">
        <v>3</v>
      </c>
      <c r="C21" s="20">
        <v>117118</v>
      </c>
      <c r="D21" s="14">
        <v>0</v>
      </c>
      <c r="E21" s="9">
        <v>0</v>
      </c>
      <c r="F21" s="9">
        <f t="shared" si="1"/>
        <v>117118</v>
      </c>
      <c r="H21" s="16"/>
    </row>
    <row r="22" spans="1:8" ht="12.75">
      <c r="A22" s="19">
        <v>421120</v>
      </c>
      <c r="B22" s="28" t="s">
        <v>4</v>
      </c>
      <c r="C22" s="20">
        <v>2208</v>
      </c>
      <c r="D22" s="14">
        <v>0</v>
      </c>
      <c r="E22" s="9">
        <v>0</v>
      </c>
      <c r="F22" s="9">
        <f t="shared" si="1"/>
        <v>2208</v>
      </c>
      <c r="H22" s="16"/>
    </row>
    <row r="23" spans="1:8" ht="12.75">
      <c r="A23" s="19">
        <v>421130</v>
      </c>
      <c r="B23" s="28" t="s">
        <v>5</v>
      </c>
      <c r="C23" s="20">
        <v>38808</v>
      </c>
      <c r="D23" s="14">
        <v>0</v>
      </c>
      <c r="E23" s="9">
        <v>0</v>
      </c>
      <c r="F23" s="9">
        <f t="shared" si="1"/>
        <v>38808</v>
      </c>
      <c r="H23" s="16"/>
    </row>
    <row r="24" spans="1:8" ht="12.75">
      <c r="A24" s="6">
        <v>421210</v>
      </c>
      <c r="B24" s="28" t="s">
        <v>6</v>
      </c>
      <c r="C24" s="7">
        <v>205626</v>
      </c>
      <c r="D24" s="11">
        <v>0</v>
      </c>
      <c r="E24" s="9">
        <v>0</v>
      </c>
      <c r="F24" s="9">
        <f t="shared" si="1"/>
        <v>205626</v>
      </c>
      <c r="H24" s="16"/>
    </row>
    <row r="25" spans="1:8" ht="12.75">
      <c r="A25" s="6">
        <v>421240</v>
      </c>
      <c r="B25" s="28" t="s">
        <v>60</v>
      </c>
      <c r="C25" s="7">
        <v>30000</v>
      </c>
      <c r="D25" s="11"/>
      <c r="E25" s="9"/>
      <c r="F25" s="9">
        <v>30000</v>
      </c>
      <c r="H25" s="16"/>
    </row>
    <row r="26" spans="1:8" ht="12.75">
      <c r="A26" s="19">
        <v>421310</v>
      </c>
      <c r="B26" s="28" t="s">
        <v>7</v>
      </c>
      <c r="C26" s="20">
        <v>2000</v>
      </c>
      <c r="D26" s="14">
        <v>0</v>
      </c>
      <c r="E26" s="9">
        <v>0</v>
      </c>
      <c r="F26" s="9">
        <f t="shared" si="1"/>
        <v>2000</v>
      </c>
      <c r="H26" s="16"/>
    </row>
    <row r="27" spans="1:8" ht="12.75">
      <c r="A27" s="6">
        <v>421320</v>
      </c>
      <c r="B27" s="28" t="s">
        <v>8</v>
      </c>
      <c r="C27" s="21">
        <v>66488</v>
      </c>
      <c r="D27" s="8">
        <v>0</v>
      </c>
      <c r="E27" s="9">
        <v>0</v>
      </c>
      <c r="F27" s="9">
        <f t="shared" si="1"/>
        <v>66488</v>
      </c>
      <c r="H27" s="18"/>
    </row>
    <row r="28" spans="1:8" ht="12.75">
      <c r="A28" s="6">
        <v>421390</v>
      </c>
      <c r="B28" s="28" t="s">
        <v>42</v>
      </c>
      <c r="C28" s="14">
        <v>6124</v>
      </c>
      <c r="D28" s="8">
        <v>0</v>
      </c>
      <c r="E28" s="9">
        <v>0</v>
      </c>
      <c r="F28" s="9">
        <f t="shared" si="1"/>
        <v>6124</v>
      </c>
      <c r="H28" s="16"/>
    </row>
    <row r="29" spans="1:8" ht="12.75">
      <c r="A29" s="19">
        <v>421410</v>
      </c>
      <c r="B29" s="28" t="s">
        <v>9</v>
      </c>
      <c r="C29" s="20">
        <v>0</v>
      </c>
      <c r="D29" s="14">
        <v>0</v>
      </c>
      <c r="E29" s="9">
        <v>0</v>
      </c>
      <c r="F29" s="9">
        <f t="shared" si="1"/>
        <v>0</v>
      </c>
      <c r="H29" s="16"/>
    </row>
    <row r="30" spans="1:8" ht="12.75">
      <c r="A30" s="19">
        <v>421420</v>
      </c>
      <c r="B30" s="28" t="s">
        <v>10</v>
      </c>
      <c r="C30" s="20">
        <v>5446</v>
      </c>
      <c r="D30" s="14">
        <v>0</v>
      </c>
      <c r="E30" s="9">
        <v>0</v>
      </c>
      <c r="F30" s="9">
        <f t="shared" si="1"/>
        <v>5446</v>
      </c>
      <c r="H30" s="16"/>
    </row>
    <row r="31" spans="1:8" ht="12.75">
      <c r="A31" s="10">
        <v>423</v>
      </c>
      <c r="B31" s="29" t="s">
        <v>21</v>
      </c>
      <c r="C31" s="4">
        <f>SUM(C32:C40)</f>
        <v>258805</v>
      </c>
      <c r="D31" s="4">
        <v>0</v>
      </c>
      <c r="E31" s="4">
        <f>E32+E33+E35+E36+E37+E39+E40</f>
        <v>97385</v>
      </c>
      <c r="F31" s="4">
        <f t="shared" si="1"/>
        <v>356190</v>
      </c>
      <c r="H31" s="16"/>
    </row>
    <row r="32" spans="1:8" ht="12.75">
      <c r="A32" s="19">
        <v>423110</v>
      </c>
      <c r="B32" s="28" t="s">
        <v>11</v>
      </c>
      <c r="C32" s="20">
        <v>45275</v>
      </c>
      <c r="D32" s="14">
        <v>0</v>
      </c>
      <c r="E32" s="14">
        <v>0</v>
      </c>
      <c r="F32" s="9">
        <f t="shared" si="1"/>
        <v>45275</v>
      </c>
      <c r="H32" s="16"/>
    </row>
    <row r="33" spans="1:8" ht="12.75">
      <c r="A33" s="19">
        <v>423120</v>
      </c>
      <c r="B33" s="28" t="s">
        <v>12</v>
      </c>
      <c r="C33" s="20">
        <v>17510</v>
      </c>
      <c r="D33" s="14">
        <v>0</v>
      </c>
      <c r="E33" s="9">
        <v>0</v>
      </c>
      <c r="F33" s="9">
        <f t="shared" si="1"/>
        <v>17510</v>
      </c>
      <c r="H33" s="16"/>
    </row>
    <row r="34" spans="1:8" ht="12.75">
      <c r="A34" s="19">
        <v>423190</v>
      </c>
      <c r="B34" s="28" t="s">
        <v>61</v>
      </c>
      <c r="C34" s="20">
        <v>9000</v>
      </c>
      <c r="D34" s="14"/>
      <c r="E34" s="9"/>
      <c r="F34" s="9">
        <v>9000</v>
      </c>
      <c r="H34" s="16"/>
    </row>
    <row r="35" spans="1:8" ht="12.75">
      <c r="A35" s="19">
        <v>423210</v>
      </c>
      <c r="B35" s="28" t="s">
        <v>43</v>
      </c>
      <c r="C35" s="20">
        <v>56277</v>
      </c>
      <c r="D35" s="14">
        <v>0</v>
      </c>
      <c r="E35" s="9">
        <v>21335</v>
      </c>
      <c r="F35" s="9">
        <f t="shared" si="1"/>
        <v>77612</v>
      </c>
      <c r="G35" s="32"/>
      <c r="H35" s="18"/>
    </row>
    <row r="36" spans="1:8" ht="12.75">
      <c r="A36" s="19">
        <v>423410</v>
      </c>
      <c r="B36" s="28" t="s">
        <v>48</v>
      </c>
      <c r="C36" s="20">
        <v>74084</v>
      </c>
      <c r="D36" s="14">
        <v>0</v>
      </c>
      <c r="E36" s="14">
        <v>0</v>
      </c>
      <c r="F36" s="9">
        <f t="shared" si="1"/>
        <v>74084</v>
      </c>
      <c r="G36" s="33"/>
      <c r="H36" s="18"/>
    </row>
    <row r="37" spans="1:8" ht="12.75">
      <c r="A37" s="6">
        <v>423710</v>
      </c>
      <c r="B37" s="28" t="s">
        <v>13</v>
      </c>
      <c r="C37" s="8">
        <v>7000</v>
      </c>
      <c r="D37" s="9">
        <v>0</v>
      </c>
      <c r="E37" s="9">
        <v>0</v>
      </c>
      <c r="F37" s="9">
        <f t="shared" si="1"/>
        <v>7000</v>
      </c>
      <c r="H37" s="16"/>
    </row>
    <row r="38" spans="1:8" ht="12.75">
      <c r="A38" s="6">
        <v>423720</v>
      </c>
      <c r="B38" s="28" t="s">
        <v>62</v>
      </c>
      <c r="C38" s="8">
        <v>20000</v>
      </c>
      <c r="D38" s="9"/>
      <c r="E38" s="9"/>
      <c r="F38" s="9">
        <v>20000</v>
      </c>
      <c r="H38" s="16"/>
    </row>
    <row r="39" spans="1:8" ht="12.75">
      <c r="A39" s="6">
        <v>423810</v>
      </c>
      <c r="B39" s="28" t="s">
        <v>14</v>
      </c>
      <c r="C39" s="8">
        <v>29659</v>
      </c>
      <c r="D39" s="9">
        <v>0</v>
      </c>
      <c r="E39" s="9">
        <v>76050</v>
      </c>
      <c r="F39" s="9">
        <f t="shared" si="1"/>
        <v>105709</v>
      </c>
      <c r="H39" s="34"/>
    </row>
    <row r="40" spans="1:8" ht="12.75">
      <c r="A40" s="19">
        <v>423990</v>
      </c>
      <c r="B40" s="28" t="s">
        <v>15</v>
      </c>
      <c r="C40" s="20">
        <v>0</v>
      </c>
      <c r="D40" s="14">
        <v>0</v>
      </c>
      <c r="E40" s="9">
        <v>0</v>
      </c>
      <c r="F40" s="4">
        <f t="shared" si="1"/>
        <v>0</v>
      </c>
      <c r="H40" s="18"/>
    </row>
    <row r="41" spans="1:8" ht="12.75">
      <c r="A41" s="10">
        <v>424</v>
      </c>
      <c r="B41" s="29" t="s">
        <v>50</v>
      </c>
      <c r="C41" s="4">
        <f>SUM(C42:C45)</f>
        <v>286138</v>
      </c>
      <c r="D41" s="4">
        <f>SUM(D44:D44)</f>
        <v>0</v>
      </c>
      <c r="E41" s="4">
        <v>0</v>
      </c>
      <c r="F41" s="4">
        <f t="shared" si="1"/>
        <v>286138</v>
      </c>
      <c r="H41" s="16"/>
    </row>
    <row r="42" spans="1:8" ht="12.75">
      <c r="A42" s="6">
        <v>424110</v>
      </c>
      <c r="B42" s="28" t="s">
        <v>51</v>
      </c>
      <c r="C42" s="9">
        <v>14435</v>
      </c>
      <c r="D42" s="9">
        <v>0</v>
      </c>
      <c r="E42" s="9">
        <v>0</v>
      </c>
      <c r="F42" s="9">
        <f t="shared" si="1"/>
        <v>14435</v>
      </c>
      <c r="H42" s="16"/>
    </row>
    <row r="43" spans="1:8" ht="12.75">
      <c r="A43" s="6">
        <v>424210</v>
      </c>
      <c r="B43" s="28" t="s">
        <v>57</v>
      </c>
      <c r="C43" s="9">
        <v>76400</v>
      </c>
      <c r="D43" s="9">
        <v>0</v>
      </c>
      <c r="E43" s="9">
        <v>0</v>
      </c>
      <c r="F43" s="9">
        <f t="shared" si="1"/>
        <v>76400</v>
      </c>
      <c r="H43" s="16"/>
    </row>
    <row r="44" spans="1:8" ht="12.75">
      <c r="A44" s="19">
        <v>424420</v>
      </c>
      <c r="B44" s="28" t="s">
        <v>44</v>
      </c>
      <c r="C44" s="20">
        <v>166500</v>
      </c>
      <c r="D44" s="14">
        <v>0</v>
      </c>
      <c r="E44" s="9">
        <v>0</v>
      </c>
      <c r="F44" s="9">
        <f t="shared" si="1"/>
        <v>166500</v>
      </c>
      <c r="H44" s="16"/>
    </row>
    <row r="45" spans="1:8" ht="12.75">
      <c r="A45" s="19">
        <v>424440</v>
      </c>
      <c r="B45" s="28" t="s">
        <v>52</v>
      </c>
      <c r="C45" s="20">
        <v>28803</v>
      </c>
      <c r="D45" s="14">
        <v>0</v>
      </c>
      <c r="E45" s="9">
        <v>0</v>
      </c>
      <c r="F45" s="9">
        <f t="shared" si="1"/>
        <v>28803</v>
      </c>
      <c r="H45" s="16"/>
    </row>
    <row r="46" spans="1:8" ht="12.75">
      <c r="A46" s="10">
        <v>425</v>
      </c>
      <c r="B46" s="29" t="s">
        <v>16</v>
      </c>
      <c r="C46" s="4">
        <f>SUM(C47:C54)</f>
        <v>365982</v>
      </c>
      <c r="D46" s="4">
        <f>SUM(D50:D54)</f>
        <v>0</v>
      </c>
      <c r="E46" s="4">
        <v>0</v>
      </c>
      <c r="F46" s="4">
        <f t="shared" si="1"/>
        <v>365982</v>
      </c>
      <c r="H46" s="16"/>
    </row>
    <row r="47" spans="1:6" s="16" customFormat="1" ht="12.75">
      <c r="A47" s="24">
        <v>425130</v>
      </c>
      <c r="B47" s="28" t="s">
        <v>49</v>
      </c>
      <c r="C47" s="9">
        <v>18502</v>
      </c>
      <c r="D47" s="9">
        <v>0</v>
      </c>
      <c r="E47" s="9">
        <v>0</v>
      </c>
      <c r="F47" s="9">
        <f t="shared" si="1"/>
        <v>18502</v>
      </c>
    </row>
    <row r="48" spans="1:6" s="16" customFormat="1" ht="12.75">
      <c r="A48" s="24">
        <v>425210</v>
      </c>
      <c r="B48" s="28" t="s">
        <v>58</v>
      </c>
      <c r="C48" s="9">
        <v>0</v>
      </c>
      <c r="D48" s="9">
        <v>0</v>
      </c>
      <c r="E48" s="9">
        <v>0</v>
      </c>
      <c r="F48" s="9">
        <f>SUM(C48+D48+E48)</f>
        <v>0</v>
      </c>
    </row>
    <row r="49" spans="1:6" s="16" customFormat="1" ht="12.75">
      <c r="A49" s="24">
        <v>425260</v>
      </c>
      <c r="B49" s="28" t="s">
        <v>63</v>
      </c>
      <c r="C49" s="9">
        <v>2727</v>
      </c>
      <c r="D49" s="9">
        <v>0</v>
      </c>
      <c r="E49" s="9">
        <v>0</v>
      </c>
      <c r="F49" s="9">
        <v>2727</v>
      </c>
    </row>
    <row r="50" spans="1:8" ht="12.75">
      <c r="A50" s="6">
        <v>425420</v>
      </c>
      <c r="B50" s="28" t="s">
        <v>55</v>
      </c>
      <c r="C50" s="8">
        <v>0</v>
      </c>
      <c r="D50" s="9">
        <v>0</v>
      </c>
      <c r="E50" s="9">
        <v>0</v>
      </c>
      <c r="F50" s="9">
        <f t="shared" si="1"/>
        <v>0</v>
      </c>
      <c r="H50" s="16"/>
    </row>
    <row r="51" spans="1:8" ht="12.75">
      <c r="A51" s="6">
        <v>425490</v>
      </c>
      <c r="B51" s="28" t="s">
        <v>64</v>
      </c>
      <c r="C51" s="8">
        <v>18000</v>
      </c>
      <c r="D51" s="9">
        <v>0</v>
      </c>
      <c r="E51" s="9">
        <v>0</v>
      </c>
      <c r="F51" s="9">
        <v>18000</v>
      </c>
      <c r="H51" s="16"/>
    </row>
    <row r="52" spans="1:8" ht="12.75">
      <c r="A52" s="6">
        <v>425790</v>
      </c>
      <c r="B52" s="28" t="s">
        <v>65</v>
      </c>
      <c r="C52" s="8">
        <v>7380</v>
      </c>
      <c r="D52" s="9">
        <v>0</v>
      </c>
      <c r="E52" s="9">
        <v>0</v>
      </c>
      <c r="F52" s="9">
        <v>7380</v>
      </c>
      <c r="H52" s="16"/>
    </row>
    <row r="53" spans="1:8" ht="12.75">
      <c r="A53" s="6">
        <v>425920</v>
      </c>
      <c r="B53" s="28" t="s">
        <v>46</v>
      </c>
      <c r="C53" s="8">
        <v>72950</v>
      </c>
      <c r="D53" s="9">
        <v>0</v>
      </c>
      <c r="E53" s="9">
        <v>0</v>
      </c>
      <c r="F53" s="9">
        <f t="shared" si="1"/>
        <v>72950</v>
      </c>
      <c r="H53" s="16"/>
    </row>
    <row r="54" spans="1:8" ht="12.75">
      <c r="A54" s="19">
        <v>425990</v>
      </c>
      <c r="B54" s="28" t="s">
        <v>22</v>
      </c>
      <c r="C54" s="20">
        <v>246423</v>
      </c>
      <c r="D54" s="14">
        <v>0</v>
      </c>
      <c r="E54" s="9">
        <v>0</v>
      </c>
      <c r="F54" s="9">
        <f t="shared" si="1"/>
        <v>246423</v>
      </c>
      <c r="H54" s="16"/>
    </row>
    <row r="55" spans="1:8" ht="12.75">
      <c r="A55" s="10">
        <v>426</v>
      </c>
      <c r="B55" s="29" t="s">
        <v>23</v>
      </c>
      <c r="C55" s="4">
        <f>SUM(C56:C61)</f>
        <v>303110</v>
      </c>
      <c r="D55" s="4">
        <f>SUM(D58:D61)</f>
        <v>0</v>
      </c>
      <c r="E55" s="4">
        <v>0</v>
      </c>
      <c r="F55" s="4">
        <f t="shared" si="1"/>
        <v>303110</v>
      </c>
      <c r="H55" s="16"/>
    </row>
    <row r="56" spans="1:8" ht="12.75">
      <c r="A56" s="6">
        <v>426110</v>
      </c>
      <c r="B56" s="28" t="s">
        <v>66</v>
      </c>
      <c r="C56" s="9">
        <v>12220</v>
      </c>
      <c r="D56" s="9">
        <v>0</v>
      </c>
      <c r="E56" s="9">
        <v>0</v>
      </c>
      <c r="F56" s="9">
        <v>12220</v>
      </c>
      <c r="H56" s="16"/>
    </row>
    <row r="57" spans="1:8" ht="12.75">
      <c r="A57" s="6">
        <v>426120</v>
      </c>
      <c r="B57" s="28" t="s">
        <v>56</v>
      </c>
      <c r="C57" s="9">
        <v>3000</v>
      </c>
      <c r="D57" s="9">
        <v>0</v>
      </c>
      <c r="E57" s="9">
        <v>0</v>
      </c>
      <c r="F57" s="9">
        <f t="shared" si="1"/>
        <v>3000</v>
      </c>
      <c r="H57" s="16"/>
    </row>
    <row r="58" spans="1:8" ht="12.75">
      <c r="A58" s="19">
        <v>426210</v>
      </c>
      <c r="B58" s="28" t="s">
        <v>24</v>
      </c>
      <c r="C58" s="20">
        <v>93100</v>
      </c>
      <c r="D58" s="14">
        <v>0</v>
      </c>
      <c r="E58" s="9">
        <v>0</v>
      </c>
      <c r="F58" s="9">
        <f t="shared" si="1"/>
        <v>93100</v>
      </c>
      <c r="H58" s="18"/>
    </row>
    <row r="59" spans="1:8" ht="12.75">
      <c r="A59" s="19">
        <v>426310</v>
      </c>
      <c r="B59" s="28" t="s">
        <v>17</v>
      </c>
      <c r="C59" s="20">
        <v>129874</v>
      </c>
      <c r="D59" s="14">
        <v>0</v>
      </c>
      <c r="E59" s="9">
        <v>0</v>
      </c>
      <c r="F59" s="9">
        <f t="shared" si="1"/>
        <v>129874</v>
      </c>
      <c r="H59" s="18"/>
    </row>
    <row r="60" spans="1:8" ht="12.75">
      <c r="A60" s="19">
        <v>426410</v>
      </c>
      <c r="B60" s="28" t="s">
        <v>45</v>
      </c>
      <c r="C60" s="20">
        <v>10261</v>
      </c>
      <c r="D60" s="14">
        <v>0</v>
      </c>
      <c r="E60" s="9">
        <v>0</v>
      </c>
      <c r="F60" s="9">
        <f t="shared" si="1"/>
        <v>10261</v>
      </c>
      <c r="H60" s="18"/>
    </row>
    <row r="61" spans="1:8" ht="12.75">
      <c r="A61" s="19">
        <v>426990</v>
      </c>
      <c r="B61" s="28" t="s">
        <v>18</v>
      </c>
      <c r="C61" s="20">
        <v>54655</v>
      </c>
      <c r="D61" s="14">
        <v>0</v>
      </c>
      <c r="E61" s="9">
        <v>0</v>
      </c>
      <c r="F61" s="9">
        <f t="shared" si="1"/>
        <v>54655</v>
      </c>
      <c r="H61" s="16"/>
    </row>
    <row r="62" spans="1:6" s="26" customFormat="1" ht="12.75">
      <c r="A62" s="1">
        <v>464</v>
      </c>
      <c r="B62" s="29" t="s">
        <v>67</v>
      </c>
      <c r="C62" s="35">
        <v>79180</v>
      </c>
      <c r="D62" s="4">
        <v>0</v>
      </c>
      <c r="E62" s="4">
        <v>0</v>
      </c>
      <c r="F62" s="4">
        <f t="shared" si="1"/>
        <v>79180</v>
      </c>
    </row>
    <row r="63" spans="1:8" ht="12.75">
      <c r="A63" s="19">
        <v>464990</v>
      </c>
      <c r="B63" s="28" t="s">
        <v>68</v>
      </c>
      <c r="C63" s="20">
        <v>79180</v>
      </c>
      <c r="D63" s="14">
        <v>0</v>
      </c>
      <c r="E63" s="9">
        <v>0</v>
      </c>
      <c r="F63" s="9">
        <v>79180</v>
      </c>
      <c r="H63" s="16"/>
    </row>
    <row r="64" spans="1:8" ht="12.75">
      <c r="A64" s="1">
        <v>480</v>
      </c>
      <c r="B64" s="31" t="s">
        <v>59</v>
      </c>
      <c r="C64" s="27">
        <f>C65+C66</f>
        <v>387016</v>
      </c>
      <c r="D64" s="14">
        <v>0</v>
      </c>
      <c r="E64" s="9">
        <v>0</v>
      </c>
      <c r="F64" s="4">
        <f>SUM(C64+D64+E64)</f>
        <v>387016</v>
      </c>
      <c r="H64" s="16"/>
    </row>
    <row r="65" spans="1:8" ht="12.75">
      <c r="A65" s="19">
        <v>480110</v>
      </c>
      <c r="B65" s="28" t="s">
        <v>69</v>
      </c>
      <c r="C65" s="20">
        <v>88792</v>
      </c>
      <c r="D65" s="14">
        <v>0</v>
      </c>
      <c r="E65" s="9">
        <v>0</v>
      </c>
      <c r="F65" s="9">
        <v>88792</v>
      </c>
      <c r="H65" s="16"/>
    </row>
    <row r="66" spans="1:8" ht="12.75">
      <c r="A66" s="19">
        <v>480140</v>
      </c>
      <c r="B66" s="28" t="s">
        <v>59</v>
      </c>
      <c r="C66" s="20">
        <v>298224</v>
      </c>
      <c r="D66" s="14">
        <v>0</v>
      </c>
      <c r="E66" s="9">
        <v>0</v>
      </c>
      <c r="F66" s="9">
        <f>SUM(C66+D66+E66)</f>
        <v>298224</v>
      </c>
      <c r="H66" s="16"/>
    </row>
    <row r="67" spans="2:6" ht="12.75">
      <c r="B67" s="30"/>
      <c r="C67" s="4">
        <f>SUM(C4+C11+C20+C31+C41+C46+C55+C64+C62)</f>
        <v>13885546</v>
      </c>
      <c r="D67" s="4">
        <f>SUM(D4+D11+D20+D31+D41+D46+D55)</f>
        <v>0</v>
      </c>
      <c r="E67" s="4">
        <f>SUM(E4+E11+E20+E31+E41+E46+E55)</f>
        <v>97385</v>
      </c>
      <c r="F67" s="4">
        <f>SUM(F4+F11+F20+F31+F41+F46+F55+F64+F62)</f>
        <v>13982931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Laze</cp:lastModifiedBy>
  <cp:lastPrinted>2020-02-19T14:13:57Z</cp:lastPrinted>
  <dcterms:created xsi:type="dcterms:W3CDTF">2005-02-21T11:31:50Z</dcterms:created>
  <dcterms:modified xsi:type="dcterms:W3CDTF">2020-02-19T15:48:06Z</dcterms:modified>
  <cp:category/>
  <cp:version/>
  <cp:contentType/>
  <cp:contentStatus/>
</cp:coreProperties>
</file>